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0" windowWidth="15180" windowHeight="111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/>
</workbook>
</file>

<file path=xl/sharedStrings.xml><?xml version="1.0" encoding="utf-8"?>
<sst xmlns="http://schemas.openxmlformats.org/spreadsheetml/2006/main" count="46" uniqueCount="27">
  <si>
    <t>№ п/п</t>
  </si>
  <si>
    <t>Наименование показателя</t>
  </si>
  <si>
    <t>1.1.</t>
  </si>
  <si>
    <t>1.2.</t>
  </si>
  <si>
    <t>1.3.</t>
  </si>
  <si>
    <t xml:space="preserve">1. </t>
  </si>
  <si>
    <t xml:space="preserve">ДОХОДЫ                    </t>
  </si>
  <si>
    <t xml:space="preserve">Безвозмездные поступления </t>
  </si>
  <si>
    <t xml:space="preserve">РАСХОДЫ                   </t>
  </si>
  <si>
    <t>Профицит (+) / дефицит (-)</t>
  </si>
  <si>
    <t>Налоговые доходы</t>
  </si>
  <si>
    <t>Неналоговые доходы</t>
  </si>
  <si>
    <t xml:space="preserve">2. </t>
  </si>
  <si>
    <t xml:space="preserve">3. </t>
  </si>
  <si>
    <t xml:space="preserve">4. </t>
  </si>
  <si>
    <t>Очередной финансовый год</t>
  </si>
  <si>
    <t>Плановый период</t>
  </si>
  <si>
    <t>первый год</t>
  </si>
  <si>
    <t>второй год</t>
  </si>
  <si>
    <t>Источники   финансирования дефицита бюджета МР "Койгородский"</t>
  </si>
  <si>
    <t>(тыс. руб.)</t>
  </si>
  <si>
    <r>
      <t>МО МР "Койгородский"</t>
    </r>
    <r>
      <rPr>
        <b/>
        <sz val="10"/>
        <rFont val="Times New Roman"/>
        <family val="1"/>
      </rPr>
      <t xml:space="preserve">        </t>
    </r>
  </si>
  <si>
    <t xml:space="preserve"> ПРОГНОЗ ОСНОВНЫХ ПАРАМЕТРОВ КОНСОЛИДИРОВАННОГО БЮДЖЕТА МО МР "КОЙГОРОДСКИЙ" НА 2015 ГОД И ПЛАНОВЫЙ ПЕРИОД 2016 и 2017 ГОДОВ</t>
  </si>
  <si>
    <t>Безвозмездные поступления</t>
  </si>
  <si>
    <t xml:space="preserve">ПРОГНОЗ ОСНОВНЫX ПАРАМЕТРОВ БЮДЖЕТА МО СП "КОЙДИН" НА 2018 ГОД И ПЛАНОВЫЙ ПЕРИОД 2019 И 2020 ГОДОВ </t>
  </si>
  <si>
    <t>МО СП "КОЙДИН"</t>
  </si>
  <si>
    <t>Источники финансирования дефицита бюджета МО СП "Койдин"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</si>
</sst>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 vertical="center"/>
    </xf>
    <xf numFmtId="169" fontId="41" fillId="0" borderId="10" xfId="0" applyNumberFormat="1" applyFont="1" applyBorder="1" applyAlignment="1">
      <alignment/>
    </xf>
    <xf numFmtId="0" fontId="3" fillId="14" borderId="10" xfId="0" applyFont="1" applyFill="1" applyBorder="1" applyAlignment="1">
      <alignment horizontal="center" vertical="top" wrapText="1"/>
    </xf>
    <xf numFmtId="0" fontId="3" fillId="14" borderId="10" xfId="0" applyFont="1" applyFill="1" applyBorder="1" applyAlignment="1">
      <alignment vertical="top" wrapText="1"/>
    </xf>
    <xf numFmtId="169" fontId="41" fillId="14" borderId="10" xfId="0" applyNumberFormat="1" applyFont="1" applyFill="1" applyBorder="1" applyAlignment="1">
      <alignment/>
    </xf>
    <xf numFmtId="0" fontId="2" fillId="14" borderId="10" xfId="0" applyFont="1" applyFill="1" applyBorder="1" applyAlignment="1">
      <alignment horizontal="center" vertical="top" wrapText="1"/>
    </xf>
    <xf numFmtId="0" fontId="3" fillId="14" borderId="10" xfId="0" applyFont="1" applyFill="1" applyBorder="1" applyAlignment="1">
      <alignment vertical="center" wrapText="1"/>
    </xf>
    <xf numFmtId="169" fontId="1" fillId="14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9" fontId="3" fillId="14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3" fillId="0" borderId="10" xfId="0" applyNumberFormat="1" applyFont="1" applyBorder="1" applyAlignment="1">
      <alignment/>
    </xf>
    <xf numFmtId="43" fontId="3" fillId="0" borderId="10" xfId="58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7.00390625" style="1" customWidth="1"/>
    <col min="2" max="2" width="32.75390625" style="1" customWidth="1"/>
    <col min="3" max="3" width="18.375" style="1" customWidth="1"/>
    <col min="4" max="4" width="18.625" style="1" customWidth="1"/>
    <col min="5" max="5" width="17.625" style="1" customWidth="1"/>
    <col min="6" max="16384" width="9.125" style="1" customWidth="1"/>
  </cols>
  <sheetData>
    <row r="2" spans="1:5" ht="41.25" customHeight="1">
      <c r="A2" s="29" t="s">
        <v>24</v>
      </c>
      <c r="B2" s="29"/>
      <c r="C2" s="29"/>
      <c r="D2" s="29"/>
      <c r="E2" s="29"/>
    </row>
    <row r="4" ht="15">
      <c r="E4" s="27" t="s">
        <v>20</v>
      </c>
    </row>
    <row r="6" spans="1:5" ht="15">
      <c r="A6" s="30" t="s">
        <v>0</v>
      </c>
      <c r="B6" s="30" t="s">
        <v>1</v>
      </c>
      <c r="C6" s="32" t="s">
        <v>15</v>
      </c>
      <c r="D6" s="33" t="s">
        <v>16</v>
      </c>
      <c r="E6" s="34"/>
    </row>
    <row r="7" spans="1:5" ht="15">
      <c r="A7" s="31"/>
      <c r="B7" s="31"/>
      <c r="C7" s="32"/>
      <c r="D7" s="10" t="s">
        <v>17</v>
      </c>
      <c r="E7" s="10" t="s">
        <v>18</v>
      </c>
    </row>
    <row r="8" spans="1:5" ht="15">
      <c r="A8" s="20">
        <v>1</v>
      </c>
      <c r="B8" s="20">
        <v>2</v>
      </c>
      <c r="C8" s="21">
        <v>3</v>
      </c>
      <c r="D8" s="10">
        <v>4</v>
      </c>
      <c r="E8" s="10">
        <v>5</v>
      </c>
    </row>
    <row r="9" spans="1:10" ht="15">
      <c r="A9" s="22"/>
      <c r="B9" s="6" t="s">
        <v>25</v>
      </c>
      <c r="C9" s="22"/>
      <c r="D9" s="22"/>
      <c r="E9" s="22"/>
      <c r="I9" s="28"/>
      <c r="J9" s="28"/>
    </row>
    <row r="10" spans="1:10" ht="15">
      <c r="A10" s="14" t="s">
        <v>5</v>
      </c>
      <c r="B10" s="15" t="s">
        <v>6</v>
      </c>
      <c r="C10" s="23">
        <f>C11+C12+C13</f>
        <v>3101.6499999999996</v>
      </c>
      <c r="D10" s="23">
        <f>D11+D12+D13</f>
        <v>2244.1800000000003</v>
      </c>
      <c r="E10" s="23">
        <f>E11+E12+E13</f>
        <v>2373.2200000000003</v>
      </c>
      <c r="I10" s="28"/>
      <c r="J10" s="28"/>
    </row>
    <row r="11" spans="1:10" ht="15">
      <c r="A11" s="3" t="s">
        <v>2</v>
      </c>
      <c r="B11" s="5" t="s">
        <v>10</v>
      </c>
      <c r="C11" s="24">
        <v>914.7</v>
      </c>
      <c r="D11" s="25">
        <v>916.5</v>
      </c>
      <c r="E11" s="25">
        <v>959.4</v>
      </c>
      <c r="I11" s="28"/>
      <c r="J11" s="28"/>
    </row>
    <row r="12" spans="1:10" ht="15">
      <c r="A12" s="3" t="s">
        <v>3</v>
      </c>
      <c r="B12" s="5" t="s">
        <v>11</v>
      </c>
      <c r="C12" s="24">
        <v>100</v>
      </c>
      <c r="D12" s="25">
        <v>95</v>
      </c>
      <c r="E12" s="25">
        <v>90</v>
      </c>
      <c r="I12" s="28"/>
      <c r="J12" s="28"/>
    </row>
    <row r="13" spans="1:5" ht="15">
      <c r="A13" s="3" t="s">
        <v>4</v>
      </c>
      <c r="B13" s="5" t="s">
        <v>23</v>
      </c>
      <c r="C13" s="24">
        <v>2086.95</v>
      </c>
      <c r="D13" s="25">
        <v>1232.68</v>
      </c>
      <c r="E13" s="25">
        <v>1323.82</v>
      </c>
    </row>
    <row r="14" spans="1:5" ht="15">
      <c r="A14" s="14" t="s">
        <v>12</v>
      </c>
      <c r="B14" s="18" t="s">
        <v>8</v>
      </c>
      <c r="C14" s="23">
        <f>C10-C15</f>
        <v>3101.6499999999996</v>
      </c>
      <c r="D14" s="23">
        <f>D10-D15</f>
        <v>2244.1800000000003</v>
      </c>
      <c r="E14" s="23">
        <f>E10-E15</f>
        <v>2373.2200000000003</v>
      </c>
    </row>
    <row r="15" spans="1:5" ht="15">
      <c r="A15" s="3" t="s">
        <v>13</v>
      </c>
      <c r="B15" s="5" t="s">
        <v>9</v>
      </c>
      <c r="C15" s="26">
        <v>0</v>
      </c>
      <c r="D15" s="26">
        <v>0</v>
      </c>
      <c r="E15" s="26">
        <v>0</v>
      </c>
    </row>
    <row r="16" spans="1:5" ht="45">
      <c r="A16" s="3" t="s">
        <v>14</v>
      </c>
      <c r="B16" s="5" t="s">
        <v>26</v>
      </c>
      <c r="C16" s="26">
        <v>0</v>
      </c>
      <c r="D16" s="26">
        <v>0</v>
      </c>
      <c r="E16" s="26">
        <v>0</v>
      </c>
    </row>
  </sheetData>
  <sheetProtection/>
  <mergeCells count="9">
    <mergeCell ref="I12:J12"/>
    <mergeCell ref="A2:E2"/>
    <mergeCell ref="A6:A7"/>
    <mergeCell ref="B6:B7"/>
    <mergeCell ref="C6:C7"/>
    <mergeCell ref="D6:E6"/>
    <mergeCell ref="I9:J9"/>
    <mergeCell ref="I10:J10"/>
    <mergeCell ref="I11:J11"/>
  </mergeCells>
  <printOptions/>
  <pageMargins left="0.984251968503937" right="0.5118110236220472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19"/>
  <sheetViews>
    <sheetView zoomScalePageLayoutView="0" workbookViewId="0" topLeftCell="A10">
      <selection activeCell="H22" sqref="H22"/>
    </sheetView>
  </sheetViews>
  <sheetFormatPr defaultColWidth="9.00390625" defaultRowHeight="12.75"/>
  <cols>
    <col min="2" max="2" width="29.75390625" style="0" customWidth="1"/>
    <col min="3" max="4" width="14.00390625" style="0" customWidth="1"/>
    <col min="5" max="5" width="13.25390625" style="0" customWidth="1"/>
  </cols>
  <sheetData>
    <row r="5" spans="1:5" ht="12.75">
      <c r="A5" s="35" t="s">
        <v>22</v>
      </c>
      <c r="B5" s="35"/>
      <c r="C5" s="35"/>
      <c r="D5" s="35"/>
      <c r="E5" s="35"/>
    </row>
    <row r="7" ht="12.75">
      <c r="E7" t="s">
        <v>20</v>
      </c>
    </row>
    <row r="9" spans="1:5" ht="15">
      <c r="A9" s="30" t="s">
        <v>0</v>
      </c>
      <c r="B9" s="30" t="s">
        <v>1</v>
      </c>
      <c r="C9" s="32" t="s">
        <v>15</v>
      </c>
      <c r="D9" s="33" t="s">
        <v>16</v>
      </c>
      <c r="E9" s="34"/>
    </row>
    <row r="10" spans="1:5" ht="15">
      <c r="A10" s="31"/>
      <c r="B10" s="31"/>
      <c r="C10" s="32"/>
      <c r="D10" s="10" t="s">
        <v>17</v>
      </c>
      <c r="E10" s="10" t="s">
        <v>18</v>
      </c>
    </row>
    <row r="11" spans="1:5" ht="12.75">
      <c r="A11" s="7">
        <v>1</v>
      </c>
      <c r="B11" s="7">
        <v>2</v>
      </c>
      <c r="C11" s="8">
        <v>3</v>
      </c>
      <c r="D11" s="9">
        <v>4</v>
      </c>
      <c r="E11" s="9">
        <v>5</v>
      </c>
    </row>
    <row r="12" spans="1:5" ht="14.25">
      <c r="A12" s="2"/>
      <c r="B12" s="6" t="s">
        <v>21</v>
      </c>
      <c r="C12" s="2"/>
      <c r="D12" s="2"/>
      <c r="E12" s="2"/>
    </row>
    <row r="13" spans="1:5" ht="15">
      <c r="A13" s="14" t="s">
        <v>5</v>
      </c>
      <c r="B13" s="15" t="s">
        <v>6</v>
      </c>
      <c r="C13" s="16">
        <f>C14+C15+C16</f>
        <v>342775.82999999996</v>
      </c>
      <c r="D13" s="16">
        <f>D14+D15+D16</f>
        <v>317410.77</v>
      </c>
      <c r="E13" s="16">
        <f>E14+E15+E16</f>
        <v>299517.53599999996</v>
      </c>
    </row>
    <row r="14" spans="1:5" ht="15">
      <c r="A14" s="3" t="s">
        <v>2</v>
      </c>
      <c r="B14" s="5" t="s">
        <v>10</v>
      </c>
      <c r="C14" s="13">
        <f>10503+92528.9</f>
        <v>103031.9</v>
      </c>
      <c r="D14" s="13">
        <f>11076.7+98067.4</f>
        <v>109144.09999999999</v>
      </c>
      <c r="E14" s="13">
        <f>11583.6+101804.6</f>
        <v>113388.20000000001</v>
      </c>
    </row>
    <row r="15" spans="1:5" ht="15">
      <c r="A15" s="3" t="s">
        <v>3</v>
      </c>
      <c r="B15" s="5" t="s">
        <v>11</v>
      </c>
      <c r="C15" s="13">
        <f>3906.5+5513</f>
        <v>9419.5</v>
      </c>
      <c r="D15" s="13">
        <f>4054.2+5730.5</f>
        <v>9784.7</v>
      </c>
      <c r="E15" s="13">
        <f>4189.3+5937.7</f>
        <v>10127</v>
      </c>
    </row>
    <row r="16" spans="1:5" ht="15">
      <c r="A16" s="3" t="s">
        <v>4</v>
      </c>
      <c r="B16" s="5" t="s">
        <v>7</v>
      </c>
      <c r="C16" s="13">
        <f>12739.53+217584.9</f>
        <v>230324.43</v>
      </c>
      <c r="D16" s="13">
        <f>12416.77+186065.2</f>
        <v>198481.97</v>
      </c>
      <c r="E16" s="11">
        <f>12373.536+163628.8</f>
        <v>176002.33599999998</v>
      </c>
    </row>
    <row r="17" spans="1:5" ht="15">
      <c r="A17" s="17" t="s">
        <v>12</v>
      </c>
      <c r="B17" s="18" t="s">
        <v>8</v>
      </c>
      <c r="C17" s="19">
        <f>27149.03+307153.84</f>
        <v>334302.87</v>
      </c>
      <c r="D17" s="19">
        <f>27547.67+284392.22</f>
        <v>311939.88999999996</v>
      </c>
      <c r="E17" s="19">
        <f>28146.436+268513.1</f>
        <v>296659.53599999996</v>
      </c>
    </row>
    <row r="18" spans="1:5" ht="15">
      <c r="A18" s="4" t="s">
        <v>13</v>
      </c>
      <c r="B18" s="5" t="s">
        <v>9</v>
      </c>
      <c r="C18" s="11">
        <f>C13-C17</f>
        <v>8472.959999999963</v>
      </c>
      <c r="D18" s="11">
        <f>D13-D17</f>
        <v>5470.880000000063</v>
      </c>
      <c r="E18" s="11">
        <f>E13-E17</f>
        <v>2858</v>
      </c>
    </row>
    <row r="19" spans="1:5" ht="45">
      <c r="A19" s="4" t="s">
        <v>14</v>
      </c>
      <c r="B19" s="5" t="s">
        <v>19</v>
      </c>
      <c r="C19" s="12">
        <f>C18*(-1)</f>
        <v>-8472.959999999963</v>
      </c>
      <c r="D19" s="12">
        <f>D18*(-1)</f>
        <v>-5470.880000000063</v>
      </c>
      <c r="E19" s="12">
        <f>E18*(-1)</f>
        <v>-2858</v>
      </c>
    </row>
  </sheetData>
  <sheetProtection/>
  <mergeCells count="5">
    <mergeCell ref="A5:E5"/>
    <mergeCell ref="A9:A10"/>
    <mergeCell ref="B9:B10"/>
    <mergeCell ref="C9:C10"/>
    <mergeCell ref="D9:E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Jabskaya</dc:creator>
  <cp:keywords/>
  <dc:description/>
  <cp:lastModifiedBy>Butikova</cp:lastModifiedBy>
  <cp:lastPrinted>2016-11-21T09:04:53Z</cp:lastPrinted>
  <dcterms:created xsi:type="dcterms:W3CDTF">2007-11-06T13:36:02Z</dcterms:created>
  <dcterms:modified xsi:type="dcterms:W3CDTF">2017-11-15T09:03:27Z</dcterms:modified>
  <cp:category/>
  <cp:version/>
  <cp:contentType/>
  <cp:contentStatus/>
</cp:coreProperties>
</file>